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85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1" i="1" l="1"/>
  <c r="C7" i="1"/>
  <c r="C5" i="1"/>
  <c r="B59" i="1" l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12" i="1"/>
  <c r="C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D12" i="1" l="1"/>
  <c r="E12" i="1" l="1"/>
  <c r="C13" i="1" l="1"/>
  <c r="D13" i="1" l="1"/>
  <c r="E13" i="1" l="1"/>
  <c r="C14" i="1" l="1"/>
  <c r="D14" i="1" l="1"/>
  <c r="E14" i="1" l="1"/>
  <c r="C15" i="1" l="1"/>
  <c r="D15" i="1" l="1"/>
  <c r="E15" i="1" l="1"/>
  <c r="C16" i="1" l="1"/>
  <c r="D16" i="1" s="1"/>
  <c r="E16" i="1" l="1"/>
  <c r="C17" i="1" l="1"/>
  <c r="D17" i="1" s="1"/>
  <c r="E17" i="1" s="1"/>
  <c r="C18" i="1" l="1"/>
  <c r="D18" i="1" s="1"/>
  <c r="E18" i="1" s="1"/>
  <c r="C19" i="1" l="1"/>
  <c r="D19" i="1" s="1"/>
  <c r="E19" i="1" s="1"/>
  <c r="C20" i="1" l="1"/>
  <c r="D20" i="1" s="1"/>
  <c r="E20" i="1" s="1"/>
  <c r="C21" i="1" l="1"/>
  <c r="D21" i="1" s="1"/>
  <c r="E21" i="1" s="1"/>
  <c r="C22" i="1" l="1"/>
  <c r="D22" i="1" s="1"/>
  <c r="E22" i="1" s="1"/>
  <c r="C23" i="1" l="1"/>
  <c r="D23" i="1" l="1"/>
  <c r="F23" i="1"/>
  <c r="G23" i="1" l="1"/>
  <c r="E23" i="1"/>
  <c r="C24" i="1" l="1"/>
  <c r="D24" i="1" l="1"/>
  <c r="E24" i="1" l="1"/>
  <c r="C25" i="1" l="1"/>
  <c r="D25" i="1" l="1"/>
  <c r="E25" i="1" l="1"/>
  <c r="C26" i="1" l="1"/>
  <c r="D26" i="1" l="1"/>
  <c r="E26" i="1" l="1"/>
  <c r="C27" i="1" l="1"/>
  <c r="D27" i="1" l="1"/>
  <c r="E27" i="1" l="1"/>
  <c r="C28" i="1" l="1"/>
  <c r="D28" i="1" l="1"/>
  <c r="E28" i="1" l="1"/>
  <c r="C29" i="1" l="1"/>
  <c r="D29" i="1" s="1"/>
  <c r="E29" i="1" s="1"/>
  <c r="C30" i="1" l="1"/>
  <c r="D30" i="1" s="1"/>
  <c r="E30" i="1" s="1"/>
  <c r="C31" i="1" l="1"/>
  <c r="D31" i="1" s="1"/>
  <c r="E31" i="1" s="1"/>
  <c r="C32" i="1" l="1"/>
  <c r="D32" i="1" s="1"/>
  <c r="E32" i="1" s="1"/>
  <c r="C33" i="1" l="1"/>
  <c r="D33" i="1" s="1"/>
  <c r="E33" i="1" s="1"/>
  <c r="C34" i="1" l="1"/>
  <c r="D34" i="1" s="1"/>
  <c r="E34" i="1" s="1"/>
  <c r="C35" i="1" l="1"/>
  <c r="D35" i="1" l="1"/>
  <c r="F35" i="1"/>
  <c r="G35" i="1" l="1"/>
  <c r="E35" i="1"/>
  <c r="C36" i="1" l="1"/>
  <c r="D36" i="1" l="1"/>
  <c r="E36" i="1" l="1"/>
  <c r="C37" i="1" l="1"/>
  <c r="D37" i="1" l="1"/>
  <c r="E37" i="1" l="1"/>
  <c r="C38" i="1" l="1"/>
  <c r="D38" i="1" l="1"/>
  <c r="E38" i="1" l="1"/>
  <c r="C39" i="1" l="1"/>
  <c r="D39" i="1" l="1"/>
  <c r="E39" i="1" l="1"/>
  <c r="C40" i="1" l="1"/>
  <c r="D40" i="1" l="1"/>
  <c r="E40" i="1" l="1"/>
  <c r="C41" i="1" l="1"/>
  <c r="D41" i="1" s="1"/>
  <c r="E41" i="1" s="1"/>
  <c r="C42" i="1" l="1"/>
  <c r="D42" i="1" s="1"/>
  <c r="E42" i="1" s="1"/>
  <c r="C43" i="1" l="1"/>
  <c r="D43" i="1" s="1"/>
  <c r="E43" i="1" s="1"/>
  <c r="C44" i="1" l="1"/>
  <c r="D44" i="1" s="1"/>
  <c r="E44" i="1" s="1"/>
  <c r="C45" i="1" l="1"/>
  <c r="D45" i="1" s="1"/>
  <c r="E45" i="1" s="1"/>
  <c r="C46" i="1" l="1"/>
  <c r="D46" i="1" s="1"/>
  <c r="E46" i="1" s="1"/>
  <c r="C47" i="1" l="1"/>
  <c r="D47" i="1" l="1"/>
  <c r="F47" i="1"/>
  <c r="G47" i="1" l="1"/>
  <c r="E47" i="1"/>
  <c r="C48" i="1" l="1"/>
  <c r="D48" i="1" s="1"/>
  <c r="E48" i="1" s="1"/>
  <c r="C49" i="1" l="1"/>
  <c r="D49" i="1" s="1"/>
  <c r="E49" i="1" s="1"/>
  <c r="C50" i="1" l="1"/>
  <c r="D50" i="1" s="1"/>
  <c r="E50" i="1" s="1"/>
  <c r="C51" i="1" l="1"/>
  <c r="D51" i="1" s="1"/>
  <c r="E51" i="1" s="1"/>
  <c r="C52" i="1" l="1"/>
  <c r="D52" i="1" s="1"/>
  <c r="E52" i="1" s="1"/>
  <c r="C53" i="1" l="1"/>
  <c r="D53" i="1" s="1"/>
  <c r="E53" i="1" s="1"/>
  <c r="C54" i="1" l="1"/>
  <c r="D54" i="1" s="1"/>
  <c r="E54" i="1" s="1"/>
  <c r="C55" i="1" l="1"/>
  <c r="D55" i="1" s="1"/>
  <c r="E55" i="1" s="1"/>
  <c r="C56" i="1" l="1"/>
  <c r="D56" i="1" s="1"/>
  <c r="E56" i="1" s="1"/>
  <c r="C57" i="1" l="1"/>
  <c r="D57" i="1" s="1"/>
  <c r="E57" i="1" s="1"/>
  <c r="C58" i="1" l="1"/>
  <c r="D58" i="1" s="1"/>
  <c r="E58" i="1" s="1"/>
  <c r="C59" i="1" l="1"/>
  <c r="D59" i="1" s="1"/>
  <c r="E59" i="1" s="1"/>
</calcChain>
</file>

<file path=xl/sharedStrings.xml><?xml version="1.0" encoding="utf-8"?>
<sst xmlns="http://schemas.openxmlformats.org/spreadsheetml/2006/main" count="20" uniqueCount="20">
  <si>
    <t>CALCULO DEL PRESTAMO</t>
  </si>
  <si>
    <t>Monto del prestamo</t>
  </si>
  <si>
    <t>Interes anual</t>
  </si>
  <si>
    <t>Periodo del prestamo en años</t>
  </si>
  <si>
    <t xml:space="preserve">Numero de pagos </t>
  </si>
  <si>
    <t>Pago Programado</t>
  </si>
  <si>
    <t>Pago N°</t>
  </si>
  <si>
    <t>Cuota</t>
  </si>
  <si>
    <t>Intereses</t>
  </si>
  <si>
    <t>Abonos a capital</t>
  </si>
  <si>
    <t>Saldo deuda</t>
  </si>
  <si>
    <t>Acum Int</t>
  </si>
  <si>
    <t>Acum Cap</t>
  </si>
  <si>
    <t>2105 obligaciones f (DB)</t>
  </si>
  <si>
    <t>5305 INT (DB)</t>
  </si>
  <si>
    <t>11 DISPONIBLE (CR)</t>
  </si>
  <si>
    <t>ESTA CUENTA TAMBIEN PUEDE SER OTRO TIPO DE DEUDA COMO LAS QUE SE REGISTRAN EN LA 2380</t>
  </si>
  <si>
    <t>coloque el monto del prestamo u deuda</t>
  </si>
  <si>
    <t xml:space="preserve">el interes anual </t>
  </si>
  <si>
    <t xml:space="preserve">colocar el numero de meses de la deuda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</si>
</sst>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 &quot;#,##0.00;[Red]&quot;$ -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" fontId="0" fillId="0" borderId="3" xfId="0" applyNumberFormat="1" applyFont="1" applyFill="1" applyBorder="1"/>
    <xf numFmtId="3" fontId="0" fillId="0" borderId="0" xfId="0" applyNumberFormat="1" applyFont="1" applyBorder="1" applyAlignment="1">
      <alignment horizontal="center"/>
    </xf>
    <xf numFmtId="3" fontId="0" fillId="0" borderId="0" xfId="0" applyNumberFormat="1" applyBorder="1"/>
    <xf numFmtId="9" fontId="0" fillId="0" borderId="4" xfId="0" applyNumberFormat="1" applyFont="1" applyBorder="1"/>
    <xf numFmtId="0" fontId="0" fillId="0" borderId="1" xfId="0" applyFont="1" applyBorder="1"/>
    <xf numFmtId="164" fontId="0" fillId="0" borderId="1" xfId="0" applyNumberFormat="1" applyFont="1" applyBorder="1"/>
    <xf numFmtId="0" fontId="0" fillId="0" borderId="5" xfId="0" applyFon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/>
    <xf numFmtId="4" fontId="0" fillId="0" borderId="1" xfId="0" applyNumberFormat="1" applyFont="1" applyBorder="1"/>
    <xf numFmtId="4" fontId="0" fillId="0" borderId="0" xfId="0" applyNumberFormat="1" applyFont="1" applyBorder="1"/>
    <xf numFmtId="0" fontId="0" fillId="2" borderId="1" xfId="0" applyFont="1" applyFill="1" applyBorder="1"/>
    <xf numFmtId="4" fontId="0" fillId="2" borderId="1" xfId="0" applyNumberFormat="1" applyFont="1" applyFill="1" applyBorder="1"/>
    <xf numFmtId="0" fontId="2" fillId="0" borderId="0" xfId="0" applyFont="1" applyBorder="1" applyAlignment="1">
      <alignment horizontal="left"/>
    </xf>
    <xf numFmtId="164" fontId="0" fillId="0" borderId="0" xfId="0" applyNumberFormat="1" applyFont="1" applyBorder="1"/>
    <xf numFmtId="0" fontId="1" fillId="0" borderId="0" xfId="0" applyFont="1"/>
    <xf numFmtId="0" fontId="1" fillId="0" borderId="0" xfId="0" applyFont="1" applyBorder="1"/>
    <xf numFmtId="0" fontId="0" fillId="0" borderId="7" xfId="0" applyFont="1" applyBorder="1" applyAlignment="1">
      <alignment horizontal="center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57150</xdr:rowOff>
    </xdr:from>
    <xdr:to>
      <xdr:col>9</xdr:col>
      <xdr:colOff>485775</xdr:colOff>
      <xdr:row>8</xdr:row>
      <xdr:rowOff>104775</xdr:rowOff>
    </xdr:to>
    <xdr:cxnSp macro="">
      <xdr:nvCxnSpPr>
        <xdr:cNvPr id="3" name="2 Conector recto de flecha"/>
        <xdr:cNvCxnSpPr/>
      </xdr:nvCxnSpPr>
      <xdr:spPr>
        <a:xfrm>
          <a:off x="4581525" y="1581150"/>
          <a:ext cx="4648200" cy="47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activeCell="H15" sqref="H15"/>
    </sheetView>
  </sheetViews>
  <sheetFormatPr baseColWidth="10" defaultRowHeight="15" x14ac:dyDescent="0.25"/>
  <cols>
    <col min="1" max="1" width="7.28515625" customWidth="1"/>
    <col min="2" max="2" width="24.28515625" customWidth="1"/>
    <col min="3" max="3" width="14.28515625" customWidth="1"/>
    <col min="4" max="4" width="22.85546875" customWidth="1"/>
    <col min="5" max="5" width="16.7109375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</row>
    <row r="2" spans="1:11" x14ac:dyDescent="0.25">
      <c r="A2" s="2"/>
      <c r="B2" s="2"/>
      <c r="C2" s="2"/>
      <c r="D2" s="2"/>
      <c r="E2" s="3"/>
      <c r="F2" s="2"/>
      <c r="G2" s="2"/>
    </row>
    <row r="3" spans="1:11" x14ac:dyDescent="0.25">
      <c r="A3" s="4" t="s">
        <v>1</v>
      </c>
      <c r="B3" s="5"/>
      <c r="C3" s="6">
        <v>100</v>
      </c>
      <c r="D3" s="2" t="s">
        <v>17</v>
      </c>
      <c r="E3" s="7"/>
      <c r="F3" s="2"/>
      <c r="G3" s="8"/>
    </row>
    <row r="4" spans="1:11" x14ac:dyDescent="0.25">
      <c r="A4" s="4" t="s">
        <v>2</v>
      </c>
      <c r="B4" s="4"/>
      <c r="C4" s="9">
        <v>0.26</v>
      </c>
      <c r="D4" s="2" t="s">
        <v>18</v>
      </c>
      <c r="E4" s="3"/>
      <c r="F4" s="2"/>
      <c r="G4" s="2"/>
    </row>
    <row r="5" spans="1:11" x14ac:dyDescent="0.25">
      <c r="A5" s="4" t="s">
        <v>3</v>
      </c>
      <c r="B5" s="4"/>
      <c r="C5" s="10">
        <f>+C6/12</f>
        <v>4</v>
      </c>
      <c r="D5" s="2"/>
      <c r="E5" s="3"/>
      <c r="F5" s="2"/>
      <c r="G5" s="2"/>
    </row>
    <row r="6" spans="1:11" x14ac:dyDescent="0.25">
      <c r="A6" s="4" t="s">
        <v>4</v>
      </c>
      <c r="B6" s="4"/>
      <c r="C6" s="10">
        <v>48</v>
      </c>
      <c r="D6" s="2" t="s">
        <v>19</v>
      </c>
      <c r="E6" s="2"/>
      <c r="F6" s="2"/>
      <c r="G6" s="2"/>
    </row>
    <row r="7" spans="1:11" x14ac:dyDescent="0.25">
      <c r="A7" s="4" t="s">
        <v>5</v>
      </c>
      <c r="B7" s="4"/>
      <c r="C7" s="11">
        <f>PMT(C4/12,C6,-C3)</f>
        <v>3.3717306879574029</v>
      </c>
      <c r="D7" s="2"/>
      <c r="E7" s="2"/>
      <c r="F7" s="2"/>
      <c r="G7" s="2"/>
    </row>
    <row r="8" spans="1:11" ht="15.75" thickBot="1" x14ac:dyDescent="0.3">
      <c r="A8" s="19"/>
      <c r="B8" s="19"/>
      <c r="C8" s="20"/>
      <c r="D8" s="2"/>
      <c r="E8" s="2"/>
      <c r="F8" s="2"/>
      <c r="G8" s="2"/>
    </row>
    <row r="9" spans="1:11" ht="15.75" thickBot="1" x14ac:dyDescent="0.3">
      <c r="A9" s="2"/>
      <c r="B9" s="21" t="s">
        <v>15</v>
      </c>
      <c r="C9" s="22" t="s">
        <v>14</v>
      </c>
      <c r="D9" s="24" t="s">
        <v>13</v>
      </c>
      <c r="E9" s="2"/>
      <c r="F9" s="2"/>
      <c r="G9" s="2"/>
      <c r="K9" t="s">
        <v>16</v>
      </c>
    </row>
    <row r="10" spans="1:11" ht="16.5" thickTop="1" thickBot="1" x14ac:dyDescent="0.3">
      <c r="A10" s="12" t="s">
        <v>6</v>
      </c>
      <c r="B10" s="12" t="s">
        <v>7</v>
      </c>
      <c r="C10" s="12" t="s">
        <v>8</v>
      </c>
      <c r="D10" s="23" t="s">
        <v>9</v>
      </c>
      <c r="E10" s="12" t="s">
        <v>10</v>
      </c>
      <c r="F10" s="12" t="s">
        <v>11</v>
      </c>
      <c r="G10" s="12" t="s">
        <v>12</v>
      </c>
    </row>
    <row r="11" spans="1:11" ht="15.75" thickTop="1" x14ac:dyDescent="0.25">
      <c r="A11" s="13">
        <v>0</v>
      </c>
      <c r="B11" s="13"/>
      <c r="C11" s="13"/>
      <c r="D11" s="13"/>
      <c r="E11" s="14">
        <f>C3</f>
        <v>100</v>
      </c>
      <c r="F11" s="2"/>
      <c r="G11" s="2"/>
    </row>
    <row r="12" spans="1:11" x14ac:dyDescent="0.25">
      <c r="A12" s="10">
        <v>1</v>
      </c>
      <c r="B12" s="15">
        <f>$C$7</f>
        <v>3.3717306879574029</v>
      </c>
      <c r="C12" s="15">
        <f>E11*$C$4/12</f>
        <v>2.1666666666666665</v>
      </c>
      <c r="D12" s="15">
        <f>B12-C12</f>
        <v>1.2050640212907364</v>
      </c>
      <c r="E12" s="15">
        <f>E11-D12</f>
        <v>98.794935978709262</v>
      </c>
      <c r="F12" s="2"/>
      <c r="G12" s="2"/>
    </row>
    <row r="13" spans="1:11" x14ac:dyDescent="0.25">
      <c r="A13" s="10">
        <v>2</v>
      </c>
      <c r="B13" s="15">
        <f t="shared" ref="B13:B59" si="0">$C$7</f>
        <v>3.3717306879574029</v>
      </c>
      <c r="C13" s="15">
        <f>E12*$C$4/12</f>
        <v>2.1405569462053675</v>
      </c>
      <c r="D13" s="15">
        <f t="shared" ref="D13:D56" si="1">B13-C13</f>
        <v>1.2311737417520354</v>
      </c>
      <c r="E13" s="15">
        <f t="shared" ref="E13:E56" si="2">E12-D13</f>
        <v>97.563762236957231</v>
      </c>
      <c r="F13" s="2"/>
      <c r="G13" s="2"/>
    </row>
    <row r="14" spans="1:11" x14ac:dyDescent="0.25">
      <c r="A14" s="10">
        <v>3</v>
      </c>
      <c r="B14" s="15">
        <f t="shared" si="0"/>
        <v>3.3717306879574029</v>
      </c>
      <c r="C14" s="15">
        <f t="shared" ref="C14:C56" si="3">E13*$C$4/12</f>
        <v>2.1138815151340733</v>
      </c>
      <c r="D14" s="15">
        <f t="shared" si="1"/>
        <v>1.2578491728233296</v>
      </c>
      <c r="E14" s="15">
        <f t="shared" si="2"/>
        <v>96.305913064133904</v>
      </c>
      <c r="F14" s="2"/>
      <c r="G14" s="2"/>
    </row>
    <row r="15" spans="1:11" x14ac:dyDescent="0.25">
      <c r="A15" s="10">
        <v>4</v>
      </c>
      <c r="B15" s="15">
        <f t="shared" si="0"/>
        <v>3.3717306879574029</v>
      </c>
      <c r="C15" s="15">
        <f t="shared" si="3"/>
        <v>2.0866281163895679</v>
      </c>
      <c r="D15" s="15">
        <f t="shared" si="1"/>
        <v>1.285102571567835</v>
      </c>
      <c r="E15" s="15">
        <f t="shared" si="2"/>
        <v>95.020810492566071</v>
      </c>
      <c r="F15" s="2"/>
      <c r="G15" s="2"/>
    </row>
    <row r="16" spans="1:11" x14ac:dyDescent="0.25">
      <c r="A16" s="10">
        <v>5</v>
      </c>
      <c r="B16" s="15">
        <f t="shared" si="0"/>
        <v>3.3717306879574029</v>
      </c>
      <c r="C16" s="15">
        <f t="shared" si="3"/>
        <v>2.0587842273389314</v>
      </c>
      <c r="D16" s="15">
        <f t="shared" si="1"/>
        <v>1.3129464606184715</v>
      </c>
      <c r="E16" s="15">
        <f t="shared" si="2"/>
        <v>93.707864031947594</v>
      </c>
      <c r="F16" s="2"/>
      <c r="G16" s="2"/>
    </row>
    <row r="17" spans="1:7" x14ac:dyDescent="0.25">
      <c r="A17" s="10">
        <v>6</v>
      </c>
      <c r="B17" s="15">
        <f t="shared" si="0"/>
        <v>3.3717306879574029</v>
      </c>
      <c r="C17" s="15">
        <f t="shared" si="3"/>
        <v>2.0303370540255314</v>
      </c>
      <c r="D17" s="15">
        <f t="shared" si="1"/>
        <v>1.3413936339318715</v>
      </c>
      <c r="E17" s="15">
        <f t="shared" si="2"/>
        <v>92.366470398015721</v>
      </c>
      <c r="F17" s="2"/>
      <c r="G17" s="2"/>
    </row>
    <row r="18" spans="1:7" x14ac:dyDescent="0.25">
      <c r="A18" s="10">
        <v>7</v>
      </c>
      <c r="B18" s="15">
        <f t="shared" si="0"/>
        <v>3.3717306879574029</v>
      </c>
      <c r="C18" s="15">
        <f t="shared" si="3"/>
        <v>2.0012735252903409</v>
      </c>
      <c r="D18" s="15">
        <f t="shared" si="1"/>
        <v>1.3704571626670621</v>
      </c>
      <c r="E18" s="15">
        <f t="shared" si="2"/>
        <v>90.996013235348656</v>
      </c>
      <c r="F18" s="2"/>
      <c r="G18" s="2"/>
    </row>
    <row r="19" spans="1:7" x14ac:dyDescent="0.25">
      <c r="A19" s="10">
        <v>8</v>
      </c>
      <c r="B19" s="15">
        <f t="shared" si="0"/>
        <v>3.3717306879574029</v>
      </c>
      <c r="C19" s="15">
        <f t="shared" si="3"/>
        <v>1.9715802867658876</v>
      </c>
      <c r="D19" s="15">
        <f t="shared" si="1"/>
        <v>1.4001504011915153</v>
      </c>
      <c r="E19" s="15">
        <f t="shared" si="2"/>
        <v>89.595862834157145</v>
      </c>
      <c r="F19" s="2"/>
      <c r="G19" s="2"/>
    </row>
    <row r="20" spans="1:7" x14ac:dyDescent="0.25">
      <c r="A20" s="10">
        <v>9</v>
      </c>
      <c r="B20" s="15">
        <f t="shared" si="0"/>
        <v>3.3717306879574029</v>
      </c>
      <c r="C20" s="15">
        <f t="shared" si="3"/>
        <v>1.9412436947400715</v>
      </c>
      <c r="D20" s="15">
        <f t="shared" si="1"/>
        <v>1.4304869932173314</v>
      </c>
      <c r="E20" s="15">
        <f t="shared" si="2"/>
        <v>88.165375840939816</v>
      </c>
      <c r="F20" s="2"/>
      <c r="G20" s="2"/>
    </row>
    <row r="21" spans="1:7" x14ac:dyDescent="0.25">
      <c r="A21" s="10">
        <v>10</v>
      </c>
      <c r="B21" s="15">
        <f t="shared" si="0"/>
        <v>3.3717306879574029</v>
      </c>
      <c r="C21" s="15">
        <f t="shared" si="3"/>
        <v>1.9102498098870295</v>
      </c>
      <c r="D21" s="15">
        <f t="shared" si="1"/>
        <v>1.4614808780703734</v>
      </c>
      <c r="E21" s="15">
        <f t="shared" si="2"/>
        <v>86.703894962869441</v>
      </c>
      <c r="F21" s="2"/>
      <c r="G21" s="2"/>
    </row>
    <row r="22" spans="1:7" x14ac:dyDescent="0.25">
      <c r="A22" s="10">
        <v>11</v>
      </c>
      <c r="B22" s="15">
        <f t="shared" si="0"/>
        <v>3.3717306879574029</v>
      </c>
      <c r="C22" s="15">
        <f t="shared" si="3"/>
        <v>1.8785843908621713</v>
      </c>
      <c r="D22" s="15">
        <f t="shared" si="1"/>
        <v>1.4931462970952316</v>
      </c>
      <c r="E22" s="15">
        <f t="shared" si="2"/>
        <v>85.210748665774204</v>
      </c>
      <c r="F22" s="2"/>
      <c r="G22" s="2"/>
    </row>
    <row r="23" spans="1:7" x14ac:dyDescent="0.25">
      <c r="A23" s="10">
        <v>12</v>
      </c>
      <c r="B23" s="15">
        <f t="shared" si="0"/>
        <v>3.3717306879574029</v>
      </c>
      <c r="C23" s="15">
        <f t="shared" si="3"/>
        <v>1.8462328877584413</v>
      </c>
      <c r="D23" s="15">
        <f t="shared" si="1"/>
        <v>1.5254978001989616</v>
      </c>
      <c r="E23" s="15">
        <f t="shared" si="2"/>
        <v>83.685250865575242</v>
      </c>
      <c r="F23" s="16">
        <f>SUM(C12:C23)</f>
        <v>24.146019121064079</v>
      </c>
      <c r="G23" s="16">
        <f>SUM(D12:D23)</f>
        <v>16.314749134424755</v>
      </c>
    </row>
    <row r="24" spans="1:7" x14ac:dyDescent="0.25">
      <c r="A24" s="10">
        <v>13</v>
      </c>
      <c r="B24" s="15">
        <f t="shared" si="0"/>
        <v>3.3717306879574029</v>
      </c>
      <c r="C24" s="15">
        <f t="shared" si="3"/>
        <v>1.813180435420797</v>
      </c>
      <c r="D24" s="15">
        <f t="shared" si="1"/>
        <v>1.558550252536606</v>
      </c>
      <c r="E24" s="15">
        <f t="shared" si="2"/>
        <v>82.126700613038636</v>
      </c>
      <c r="F24" s="2"/>
      <c r="G24" s="2"/>
    </row>
    <row r="25" spans="1:7" x14ac:dyDescent="0.25">
      <c r="A25" s="10">
        <v>14</v>
      </c>
      <c r="B25" s="15">
        <f t="shared" si="0"/>
        <v>3.3717306879574029</v>
      </c>
      <c r="C25" s="15">
        <f t="shared" si="3"/>
        <v>1.7794118466158373</v>
      </c>
      <c r="D25" s="15">
        <f t="shared" si="1"/>
        <v>1.5923188413415656</v>
      </c>
      <c r="E25" s="15">
        <f t="shared" si="2"/>
        <v>80.53438177169707</v>
      </c>
      <c r="F25" s="2"/>
      <c r="G25" s="2"/>
    </row>
    <row r="26" spans="1:7" x14ac:dyDescent="0.25">
      <c r="A26" s="10">
        <v>15</v>
      </c>
      <c r="B26" s="15">
        <f t="shared" si="0"/>
        <v>3.3717306879574029</v>
      </c>
      <c r="C26" s="15">
        <f t="shared" si="3"/>
        <v>1.7449116050534366</v>
      </c>
      <c r="D26" s="15">
        <f t="shared" si="1"/>
        <v>1.6268190829039664</v>
      </c>
      <c r="E26" s="15">
        <f t="shared" si="2"/>
        <v>78.907562688793107</v>
      </c>
      <c r="F26" s="2"/>
      <c r="G26" s="2"/>
    </row>
    <row r="27" spans="1:7" x14ac:dyDescent="0.25">
      <c r="A27" s="10">
        <v>16</v>
      </c>
      <c r="B27" s="15">
        <f t="shared" si="0"/>
        <v>3.3717306879574029</v>
      </c>
      <c r="C27" s="15">
        <f t="shared" si="3"/>
        <v>1.7096638582571841</v>
      </c>
      <c r="D27" s="15">
        <f t="shared" si="1"/>
        <v>1.6620668297002188</v>
      </c>
      <c r="E27" s="15">
        <f t="shared" si="2"/>
        <v>77.245495859092884</v>
      </c>
      <c r="F27" s="2"/>
      <c r="G27" s="2"/>
    </row>
    <row r="28" spans="1:7" x14ac:dyDescent="0.25">
      <c r="A28" s="10">
        <v>17</v>
      </c>
      <c r="B28" s="15">
        <f t="shared" si="0"/>
        <v>3.3717306879574029</v>
      </c>
      <c r="C28" s="15">
        <f t="shared" si="3"/>
        <v>1.6736524102803461</v>
      </c>
      <c r="D28" s="15">
        <f t="shared" si="1"/>
        <v>1.6980782776770569</v>
      </c>
      <c r="E28" s="15">
        <f t="shared" si="2"/>
        <v>75.547417581415829</v>
      </c>
      <c r="F28" s="2"/>
      <c r="G28" s="2"/>
    </row>
    <row r="29" spans="1:7" x14ac:dyDescent="0.25">
      <c r="A29" s="17">
        <v>18</v>
      </c>
      <c r="B29" s="18">
        <f t="shared" si="0"/>
        <v>3.3717306879574029</v>
      </c>
      <c r="C29" s="18">
        <f t="shared" si="3"/>
        <v>1.6368607142640095</v>
      </c>
      <c r="D29" s="18">
        <f t="shared" si="1"/>
        <v>1.7348699736933935</v>
      </c>
      <c r="E29" s="18">
        <f t="shared" si="2"/>
        <v>73.812547607722436</v>
      </c>
      <c r="F29" s="2"/>
      <c r="G29" s="2"/>
    </row>
    <row r="30" spans="1:7" x14ac:dyDescent="0.25">
      <c r="A30" s="10">
        <v>19</v>
      </c>
      <c r="B30" s="15">
        <f t="shared" si="0"/>
        <v>3.3717306879574029</v>
      </c>
      <c r="C30" s="15">
        <f t="shared" si="3"/>
        <v>1.5992718648339863</v>
      </c>
      <c r="D30" s="15">
        <f t="shared" si="1"/>
        <v>1.7724588231234166</v>
      </c>
      <c r="E30" s="15">
        <f t="shared" si="2"/>
        <v>72.040088784599021</v>
      </c>
      <c r="F30" s="2"/>
      <c r="G30" s="2"/>
    </row>
    <row r="31" spans="1:7" x14ac:dyDescent="0.25">
      <c r="A31" s="10">
        <v>20</v>
      </c>
      <c r="B31" s="15">
        <f t="shared" si="0"/>
        <v>3.3717306879574029</v>
      </c>
      <c r="C31" s="15">
        <f t="shared" si="3"/>
        <v>1.5608685903329789</v>
      </c>
      <c r="D31" s="15">
        <f t="shared" si="1"/>
        <v>1.8108620976244241</v>
      </c>
      <c r="E31" s="15">
        <f t="shared" si="2"/>
        <v>70.229226686974599</v>
      </c>
      <c r="F31" s="2"/>
      <c r="G31" s="2"/>
    </row>
    <row r="32" spans="1:7" x14ac:dyDescent="0.25">
      <c r="A32" s="10">
        <v>21</v>
      </c>
      <c r="B32" s="15">
        <f t="shared" si="0"/>
        <v>3.3717306879574029</v>
      </c>
      <c r="C32" s="15">
        <f t="shared" si="3"/>
        <v>1.5216332448844498</v>
      </c>
      <c r="D32" s="15">
        <f t="shared" si="1"/>
        <v>1.8500974430729531</v>
      </c>
      <c r="E32" s="15">
        <f t="shared" si="2"/>
        <v>68.379129243901644</v>
      </c>
      <c r="F32" s="2"/>
      <c r="G32" s="2"/>
    </row>
    <row r="33" spans="1:7" x14ac:dyDescent="0.25">
      <c r="A33" s="10">
        <v>22</v>
      </c>
      <c r="B33" s="15">
        <f t="shared" si="0"/>
        <v>3.3717306879574029</v>
      </c>
      <c r="C33" s="15">
        <f t="shared" si="3"/>
        <v>1.4815478002845357</v>
      </c>
      <c r="D33" s="15">
        <f t="shared" si="1"/>
        <v>1.8901828876728672</v>
      </c>
      <c r="E33" s="15">
        <f t="shared" si="2"/>
        <v>66.48894635622878</v>
      </c>
      <c r="F33" s="2"/>
      <c r="G33" s="2"/>
    </row>
    <row r="34" spans="1:7" x14ac:dyDescent="0.25">
      <c r="A34" s="10">
        <v>23</v>
      </c>
      <c r="B34" s="15">
        <f t="shared" si="0"/>
        <v>3.3717306879574029</v>
      </c>
      <c r="C34" s="15">
        <f t="shared" si="3"/>
        <v>1.4405938377182903</v>
      </c>
      <c r="D34" s="15">
        <f t="shared" si="1"/>
        <v>1.9311368502391126</v>
      </c>
      <c r="E34" s="15">
        <f t="shared" si="2"/>
        <v>64.557809505989667</v>
      </c>
      <c r="F34" s="2"/>
      <c r="G34" s="2"/>
    </row>
    <row r="35" spans="1:7" x14ac:dyDescent="0.25">
      <c r="A35" s="10">
        <v>24</v>
      </c>
      <c r="B35" s="15">
        <f t="shared" si="0"/>
        <v>3.3717306879574029</v>
      </c>
      <c r="C35" s="15">
        <f t="shared" si="3"/>
        <v>1.3987525392964428</v>
      </c>
      <c r="D35" s="15">
        <f t="shared" si="1"/>
        <v>1.9729781486609601</v>
      </c>
      <c r="E35" s="15">
        <f t="shared" si="2"/>
        <v>62.58483135732871</v>
      </c>
      <c r="F35" s="16">
        <f>SUM(C24:C35)</f>
        <v>19.360348747242291</v>
      </c>
      <c r="G35" s="16">
        <f>SUM(D24:D35)</f>
        <v>21.100419508246542</v>
      </c>
    </row>
    <row r="36" spans="1:7" x14ac:dyDescent="0.25">
      <c r="A36" s="10">
        <v>25</v>
      </c>
      <c r="B36" s="15">
        <f t="shared" si="0"/>
        <v>3.3717306879574029</v>
      </c>
      <c r="C36" s="15">
        <f t="shared" si="3"/>
        <v>1.3560046794087885</v>
      </c>
      <c r="D36" s="15">
        <f t="shared" si="1"/>
        <v>2.0157260085486142</v>
      </c>
      <c r="E36" s="15">
        <f t="shared" si="2"/>
        <v>60.569105348780099</v>
      </c>
      <c r="F36" s="2"/>
      <c r="G36" s="2"/>
    </row>
    <row r="37" spans="1:7" x14ac:dyDescent="0.25">
      <c r="A37" s="10">
        <v>26</v>
      </c>
      <c r="B37" s="15">
        <f t="shared" si="0"/>
        <v>3.3717306879574029</v>
      </c>
      <c r="C37" s="15">
        <f t="shared" si="3"/>
        <v>1.3123306158902355</v>
      </c>
      <c r="D37" s="15">
        <f t="shared" si="1"/>
        <v>2.0594000720671675</v>
      </c>
      <c r="E37" s="15">
        <f t="shared" si="2"/>
        <v>58.509705276712928</v>
      </c>
      <c r="F37" s="2"/>
      <c r="G37" s="2"/>
    </row>
    <row r="38" spans="1:7" x14ac:dyDescent="0.25">
      <c r="A38" s="10">
        <v>27</v>
      </c>
      <c r="B38" s="15">
        <f t="shared" si="0"/>
        <v>3.3717306879574029</v>
      </c>
      <c r="C38" s="15">
        <f t="shared" si="3"/>
        <v>1.2677102809954468</v>
      </c>
      <c r="D38" s="15">
        <f t="shared" si="1"/>
        <v>2.1040204069619559</v>
      </c>
      <c r="E38" s="15">
        <f t="shared" si="2"/>
        <v>56.405684869750971</v>
      </c>
      <c r="F38" s="2"/>
      <c r="G38" s="2"/>
    </row>
    <row r="39" spans="1:7" x14ac:dyDescent="0.25">
      <c r="A39" s="10">
        <v>28</v>
      </c>
      <c r="B39" s="15">
        <f t="shared" si="0"/>
        <v>3.3717306879574029</v>
      </c>
      <c r="C39" s="15">
        <f t="shared" si="3"/>
        <v>1.2221231721779378</v>
      </c>
      <c r="D39" s="15">
        <f t="shared" si="1"/>
        <v>2.149607515779465</v>
      </c>
      <c r="E39" s="15">
        <f t="shared" si="2"/>
        <v>54.256077353971506</v>
      </c>
      <c r="F39" s="2"/>
      <c r="G39" s="2"/>
    </row>
    <row r="40" spans="1:7" x14ac:dyDescent="0.25">
      <c r="A40" s="10">
        <v>29</v>
      </c>
      <c r="B40" s="15">
        <f t="shared" si="0"/>
        <v>3.3717306879574029</v>
      </c>
      <c r="C40" s="15">
        <f t="shared" si="3"/>
        <v>1.1755483426693827</v>
      </c>
      <c r="D40" s="15">
        <f t="shared" si="1"/>
        <v>2.1961823452880203</v>
      </c>
      <c r="E40" s="15">
        <f t="shared" si="2"/>
        <v>52.059895008683483</v>
      </c>
      <c r="F40" s="2"/>
      <c r="G40" s="2"/>
    </row>
    <row r="41" spans="1:7" x14ac:dyDescent="0.25">
      <c r="A41" s="10">
        <v>30</v>
      </c>
      <c r="B41" s="15">
        <f t="shared" si="0"/>
        <v>3.3717306879574029</v>
      </c>
      <c r="C41" s="15">
        <f t="shared" si="3"/>
        <v>1.1279643918548088</v>
      </c>
      <c r="D41" s="15">
        <f t="shared" si="1"/>
        <v>2.2437662961025939</v>
      </c>
      <c r="E41" s="15">
        <f t="shared" si="2"/>
        <v>49.816128712580891</v>
      </c>
      <c r="F41" s="2"/>
      <c r="G41" s="2"/>
    </row>
    <row r="42" spans="1:7" x14ac:dyDescent="0.25">
      <c r="A42" s="10">
        <v>31</v>
      </c>
      <c r="B42" s="15">
        <f t="shared" si="0"/>
        <v>3.3717306879574029</v>
      </c>
      <c r="C42" s="15">
        <f t="shared" si="3"/>
        <v>1.0793494554392526</v>
      </c>
      <c r="D42" s="15">
        <f t="shared" si="1"/>
        <v>2.2923812325181503</v>
      </c>
      <c r="E42" s="15">
        <f t="shared" si="2"/>
        <v>47.523747480062738</v>
      </c>
      <c r="F42" s="2"/>
      <c r="G42" s="2"/>
    </row>
    <row r="43" spans="1:7" x14ac:dyDescent="0.25">
      <c r="A43" s="10">
        <v>32</v>
      </c>
      <c r="B43" s="15">
        <f t="shared" si="0"/>
        <v>3.3717306879574029</v>
      </c>
      <c r="C43" s="15">
        <f t="shared" si="3"/>
        <v>1.0296811954013594</v>
      </c>
      <c r="D43" s="15">
        <f t="shared" si="1"/>
        <v>2.3420494925560433</v>
      </c>
      <c r="E43" s="15">
        <f t="shared" si="2"/>
        <v>45.181697987506695</v>
      </c>
      <c r="F43" s="2"/>
      <c r="G43" s="2"/>
    </row>
    <row r="44" spans="1:7" x14ac:dyDescent="0.25">
      <c r="A44" s="10">
        <v>33</v>
      </c>
      <c r="B44" s="15">
        <f t="shared" si="0"/>
        <v>3.3717306879574029</v>
      </c>
      <c r="C44" s="15">
        <f t="shared" si="3"/>
        <v>0.97893678972931175</v>
      </c>
      <c r="D44" s="15">
        <f t="shared" si="1"/>
        <v>2.3927938982280912</v>
      </c>
      <c r="E44" s="15">
        <f t="shared" si="2"/>
        <v>42.788904089278603</v>
      </c>
      <c r="F44" s="2"/>
      <c r="G44" s="2"/>
    </row>
    <row r="45" spans="1:7" x14ac:dyDescent="0.25">
      <c r="A45" s="10">
        <v>34</v>
      </c>
      <c r="B45" s="15">
        <f t="shared" si="0"/>
        <v>3.3717306879574029</v>
      </c>
      <c r="C45" s="15">
        <f t="shared" si="3"/>
        <v>0.92709292193436976</v>
      </c>
      <c r="D45" s="15">
        <f t="shared" si="1"/>
        <v>2.4446377660230332</v>
      </c>
      <c r="E45" s="15">
        <f t="shared" si="2"/>
        <v>40.344266323255567</v>
      </c>
      <c r="F45" s="2"/>
      <c r="G45" s="2"/>
    </row>
    <row r="46" spans="1:7" x14ac:dyDescent="0.25">
      <c r="A46" s="10">
        <v>35</v>
      </c>
      <c r="B46" s="15">
        <f t="shared" si="0"/>
        <v>3.3717306879574029</v>
      </c>
      <c r="C46" s="15">
        <f t="shared" si="3"/>
        <v>0.87412577033720396</v>
      </c>
      <c r="D46" s="15">
        <f t="shared" si="1"/>
        <v>2.4976049176201989</v>
      </c>
      <c r="E46" s="15">
        <f t="shared" si="2"/>
        <v>37.846661405635366</v>
      </c>
      <c r="F46" s="2"/>
      <c r="G46" s="2"/>
    </row>
    <row r="47" spans="1:7" x14ac:dyDescent="0.25">
      <c r="A47" s="10">
        <v>36</v>
      </c>
      <c r="B47" s="15">
        <f t="shared" si="0"/>
        <v>3.3717306879574029</v>
      </c>
      <c r="C47" s="15">
        <f t="shared" si="3"/>
        <v>0.82001099712209957</v>
      </c>
      <c r="D47" s="15">
        <f t="shared" si="1"/>
        <v>2.5517196908353035</v>
      </c>
      <c r="E47" s="15">
        <f t="shared" si="2"/>
        <v>35.294941714800061</v>
      </c>
      <c r="F47" s="16">
        <f>SUM(C36:C47)</f>
        <v>13.170878612960196</v>
      </c>
      <c r="G47" s="16">
        <f>SUM(D36:D47)</f>
        <v>27.289889642528635</v>
      </c>
    </row>
    <row r="48" spans="1:7" x14ac:dyDescent="0.25">
      <c r="A48" s="10">
        <v>37</v>
      </c>
      <c r="B48" s="15">
        <f t="shared" si="0"/>
        <v>3.3717306879574029</v>
      </c>
      <c r="C48" s="15">
        <f t="shared" si="3"/>
        <v>0.76472373715400133</v>
      </c>
      <c r="D48" s="15">
        <f t="shared" si="1"/>
        <v>2.6070069508034015</v>
      </c>
      <c r="E48" s="15">
        <f t="shared" si="2"/>
        <v>32.687934763996658</v>
      </c>
      <c r="F48" s="2"/>
      <c r="G48" s="2"/>
    </row>
    <row r="49" spans="1:7" x14ac:dyDescent="0.25">
      <c r="A49" s="10">
        <v>38</v>
      </c>
      <c r="B49" s="15">
        <f t="shared" si="0"/>
        <v>3.3717306879574029</v>
      </c>
      <c r="C49" s="15">
        <f t="shared" si="3"/>
        <v>0.70823858655326088</v>
      </c>
      <c r="D49" s="15">
        <f t="shared" si="1"/>
        <v>2.6634921014041422</v>
      </c>
      <c r="E49" s="15">
        <f t="shared" si="2"/>
        <v>30.024442662592516</v>
      </c>
      <c r="F49" s="2"/>
      <c r="G49" s="2"/>
    </row>
    <row r="50" spans="1:7" x14ac:dyDescent="0.25">
      <c r="A50" s="10">
        <v>39</v>
      </c>
      <c r="B50" s="15">
        <f t="shared" si="0"/>
        <v>3.3717306879574029</v>
      </c>
      <c r="C50" s="15">
        <f t="shared" si="3"/>
        <v>0.65052959102283792</v>
      </c>
      <c r="D50" s="15">
        <f t="shared" si="1"/>
        <v>2.721201096934565</v>
      </c>
      <c r="E50" s="15">
        <f t="shared" si="2"/>
        <v>27.303241565657952</v>
      </c>
      <c r="F50" s="2"/>
      <c r="G50" s="2"/>
    </row>
    <row r="51" spans="1:7" x14ac:dyDescent="0.25">
      <c r="A51" s="10">
        <v>40</v>
      </c>
      <c r="B51" s="15">
        <f t="shared" si="0"/>
        <v>3.3717306879574029</v>
      </c>
      <c r="C51" s="15">
        <f t="shared" si="3"/>
        <v>0.59157023392258901</v>
      </c>
      <c r="D51" s="15">
        <f t="shared" si="1"/>
        <v>2.7801604540348137</v>
      </c>
      <c r="E51" s="15">
        <f t="shared" si="2"/>
        <v>24.523081111623139</v>
      </c>
      <c r="F51" s="2"/>
      <c r="G51" s="2"/>
    </row>
    <row r="52" spans="1:7" x14ac:dyDescent="0.25">
      <c r="A52" s="10">
        <v>41</v>
      </c>
      <c r="B52" s="15">
        <f t="shared" si="0"/>
        <v>3.3717306879574029</v>
      </c>
      <c r="C52" s="15">
        <f t="shared" si="3"/>
        <v>0.53133342408516804</v>
      </c>
      <c r="D52" s="15">
        <f t="shared" si="1"/>
        <v>2.840397263872235</v>
      </c>
      <c r="E52" s="15">
        <f t="shared" si="2"/>
        <v>21.682683847750905</v>
      </c>
      <c r="F52" s="2"/>
      <c r="G52" s="2"/>
    </row>
    <row r="53" spans="1:7" x14ac:dyDescent="0.25">
      <c r="A53" s="10">
        <v>42</v>
      </c>
      <c r="B53" s="15">
        <f t="shared" si="0"/>
        <v>3.3717306879574029</v>
      </c>
      <c r="C53" s="15">
        <f t="shared" si="3"/>
        <v>0.46979148336793625</v>
      </c>
      <c r="D53" s="15">
        <f t="shared" si="1"/>
        <v>2.9019392045894667</v>
      </c>
      <c r="E53" s="15">
        <f t="shared" si="2"/>
        <v>18.780744643161437</v>
      </c>
      <c r="F53" s="2"/>
      <c r="G53" s="2"/>
    </row>
    <row r="54" spans="1:7" x14ac:dyDescent="0.25">
      <c r="A54" s="10">
        <v>43</v>
      </c>
      <c r="B54" s="15">
        <f t="shared" si="0"/>
        <v>3.3717306879574029</v>
      </c>
      <c r="C54" s="15">
        <f t="shared" si="3"/>
        <v>0.40691613393516451</v>
      </c>
      <c r="D54" s="15">
        <f t="shared" si="1"/>
        <v>2.9648145540222384</v>
      </c>
      <c r="E54" s="15">
        <f t="shared" si="2"/>
        <v>15.815930089139199</v>
      </c>
      <c r="F54" s="2"/>
      <c r="G54" s="2"/>
    </row>
    <row r="55" spans="1:7" x14ac:dyDescent="0.25">
      <c r="A55" s="10">
        <v>44</v>
      </c>
      <c r="B55" s="15">
        <f t="shared" si="0"/>
        <v>3.3717306879574029</v>
      </c>
      <c r="C55" s="15">
        <f t="shared" si="3"/>
        <v>0.34267848526468264</v>
      </c>
      <c r="D55" s="15">
        <f t="shared" si="1"/>
        <v>3.0290522026927205</v>
      </c>
      <c r="E55" s="15">
        <f t="shared" si="2"/>
        <v>12.786877886446479</v>
      </c>
      <c r="F55" s="2"/>
      <c r="G55" s="2"/>
    </row>
    <row r="56" spans="1:7" x14ac:dyDescent="0.25">
      <c r="A56" s="10">
        <v>45</v>
      </c>
      <c r="B56" s="15">
        <f t="shared" si="0"/>
        <v>3.3717306879574029</v>
      </c>
      <c r="C56" s="15">
        <f t="shared" si="3"/>
        <v>0.27704902087300703</v>
      </c>
      <c r="D56" s="15">
        <f t="shared" si="1"/>
        <v>3.0946816670843957</v>
      </c>
      <c r="E56" s="15">
        <f t="shared" si="2"/>
        <v>9.6921962193620832</v>
      </c>
      <c r="F56" s="2"/>
      <c r="G56" s="2"/>
    </row>
    <row r="57" spans="1:7" x14ac:dyDescent="0.25">
      <c r="A57" s="10">
        <v>46</v>
      </c>
      <c r="B57" s="15">
        <f t="shared" si="0"/>
        <v>3.3717306879574029</v>
      </c>
      <c r="C57" s="15">
        <f>E56*$C$4/12</f>
        <v>0.20999758475284513</v>
      </c>
      <c r="D57" s="15">
        <f>B57-C57</f>
        <v>3.1617331032045577</v>
      </c>
      <c r="E57" s="15">
        <f>E56-D57</f>
        <v>6.5304631161575255</v>
      </c>
      <c r="F57" s="2"/>
      <c r="G57" s="2"/>
    </row>
    <row r="58" spans="1:7" x14ac:dyDescent="0.25">
      <c r="A58" s="10">
        <v>47</v>
      </c>
      <c r="B58" s="15">
        <f t="shared" si="0"/>
        <v>3.3717306879574029</v>
      </c>
      <c r="C58" s="15">
        <f>E57*$C$4/12</f>
        <v>0.14149336751674638</v>
      </c>
      <c r="D58" s="15">
        <f>B58-C58</f>
        <v>3.2302373204406565</v>
      </c>
      <c r="E58" s="15">
        <f>E57-D58</f>
        <v>3.300225795716869</v>
      </c>
      <c r="F58" s="2"/>
      <c r="G58" s="2"/>
    </row>
    <row r="59" spans="1:7" x14ac:dyDescent="0.25">
      <c r="A59" s="10">
        <v>48</v>
      </c>
      <c r="B59" s="15">
        <f t="shared" si="0"/>
        <v>3.3717306879574029</v>
      </c>
      <c r="C59" s="15">
        <f>E58*$C$4/12</f>
        <v>7.1504892240532164E-2</v>
      </c>
      <c r="D59" s="15">
        <f>B59-C59</f>
        <v>3.3002257957168708</v>
      </c>
      <c r="E59" s="15">
        <f>E58-D59</f>
        <v>0</v>
      </c>
      <c r="F59" s="2"/>
      <c r="G59" s="2"/>
    </row>
    <row r="60" spans="1:7" x14ac:dyDescent="0.25">
      <c r="A60" s="10"/>
      <c r="B60" s="15"/>
      <c r="C60" s="15"/>
      <c r="D60" s="15"/>
      <c r="E60" s="15"/>
      <c r="F60" s="2"/>
      <c r="G60" s="2"/>
    </row>
    <row r="61" spans="1:7" x14ac:dyDescent="0.25">
      <c r="A61" s="10"/>
      <c r="B61" s="15"/>
      <c r="C61" s="15"/>
      <c r="D61" s="15"/>
      <c r="E61" s="15"/>
      <c r="F61" s="2"/>
      <c r="G61" s="2"/>
    </row>
    <row r="62" spans="1:7" x14ac:dyDescent="0.25">
      <c r="A62" s="10"/>
      <c r="B62" s="15"/>
      <c r="C62" s="15"/>
      <c r="D62" s="15"/>
      <c r="E62" s="15"/>
      <c r="F62" s="2"/>
      <c r="G62" s="2"/>
    </row>
    <row r="63" spans="1:7" x14ac:dyDescent="0.25">
      <c r="A63" s="10"/>
      <c r="B63" s="15"/>
      <c r="C63" s="15"/>
      <c r="D63" s="15"/>
      <c r="E63" s="15"/>
      <c r="F63" s="2"/>
      <c r="G63" s="2"/>
    </row>
  </sheetData>
  <mergeCells count="5">
    <mergeCell ref="A3:B3"/>
    <mergeCell ref="A4:B4"/>
    <mergeCell ref="A5:B5"/>
    <mergeCell ref="A6:B6"/>
    <mergeCell ref="A7:B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2012-09-17T20:10:55Z</dcterms:created>
  <dcterms:modified xsi:type="dcterms:W3CDTF">2012-09-17T20:14:46Z</dcterms:modified>
</cp:coreProperties>
</file>